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Urząd\Prąd\2018\Przetarg\"/>
    </mc:Choice>
  </mc:AlternateContent>
  <bookViews>
    <workbookView xWindow="0" yWindow="0" windowWidth="24000" windowHeight="10020"/>
  </bookViews>
  <sheets>
    <sheet name="Załącznik nr 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N13" i="1" s="1"/>
  <c r="G13" i="1"/>
  <c r="I13" i="1" s="1"/>
  <c r="M13" i="1" s="1"/>
  <c r="F13" i="1"/>
  <c r="E13" i="1"/>
  <c r="J12" i="1"/>
  <c r="N12" i="1" s="1"/>
  <c r="I12" i="1"/>
  <c r="M12" i="1" s="1"/>
  <c r="G12" i="1"/>
  <c r="F12" i="1"/>
  <c r="E12" i="1"/>
  <c r="J11" i="1"/>
  <c r="N11" i="1" s="1"/>
  <c r="I11" i="1"/>
  <c r="M11" i="1" s="1"/>
  <c r="G11" i="1"/>
  <c r="F11" i="1"/>
  <c r="E11" i="1"/>
  <c r="N10" i="1"/>
  <c r="J10" i="1"/>
  <c r="G10" i="1"/>
  <c r="I10" i="1" s="1"/>
  <c r="M10" i="1" s="1"/>
  <c r="F10" i="1"/>
  <c r="E10" i="1"/>
  <c r="J9" i="1"/>
  <c r="N9" i="1" s="1"/>
  <c r="G9" i="1"/>
  <c r="I9" i="1" s="1"/>
  <c r="M9" i="1" s="1"/>
  <c r="F9" i="1"/>
  <c r="E9" i="1"/>
  <c r="J8" i="1"/>
  <c r="N8" i="1" s="1"/>
  <c r="I8" i="1"/>
  <c r="M8" i="1" s="1"/>
  <c r="G8" i="1"/>
  <c r="F8" i="1"/>
  <c r="E8" i="1"/>
  <c r="J7" i="1"/>
  <c r="N7" i="1" s="1"/>
  <c r="I7" i="1"/>
  <c r="M7" i="1" s="1"/>
  <c r="G7" i="1"/>
  <c r="F7" i="1"/>
  <c r="E7" i="1"/>
  <c r="H6" i="1"/>
  <c r="J6" i="1" s="1"/>
  <c r="N6" i="1" s="1"/>
  <c r="G6" i="1"/>
  <c r="I6" i="1" s="1"/>
  <c r="M6" i="1" s="1"/>
  <c r="F6" i="1"/>
  <c r="E6" i="1"/>
  <c r="H5" i="1"/>
  <c r="H14" i="1" s="1"/>
  <c r="G5" i="1"/>
  <c r="G14" i="1" s="1"/>
  <c r="F5" i="1"/>
  <c r="E5" i="1"/>
  <c r="I5" i="1" l="1"/>
  <c r="J5" i="1"/>
  <c r="N5" i="1" l="1"/>
  <c r="N14" i="1" s="1"/>
  <c r="J14" i="1"/>
  <c r="M5" i="1"/>
  <c r="M14" i="1" s="1"/>
  <c r="I14" i="1"/>
</calcChain>
</file>

<file path=xl/sharedStrings.xml><?xml version="1.0" encoding="utf-8"?>
<sst xmlns="http://schemas.openxmlformats.org/spreadsheetml/2006/main" count="63" uniqueCount="49">
  <si>
    <t>Załącznik nr 5 do SIWZ</t>
  </si>
  <si>
    <t>Arkusz wyliczenia ceny zamówienia energii elektrycznej Gminy Sośno oraz placówek i instytucji podległych gminie</t>
  </si>
  <si>
    <t>Lp.</t>
  </si>
  <si>
    <t>Typ obiektu</t>
  </si>
  <si>
    <t>Miasto (kod pocztowy)</t>
  </si>
  <si>
    <t>Adres</t>
  </si>
  <si>
    <t>Ilość liczników</t>
  </si>
  <si>
    <t>Okres obowiązywania Porozumienia Transakcyjnego (od-do)</t>
  </si>
  <si>
    <t>Prognozowana ilość Energii Elektrycznej (średniomiesięczna) (MWh)</t>
  </si>
  <si>
    <t>Średniorocznie (MWh)</t>
  </si>
  <si>
    <t xml:space="preserve">Cena netto Cj.a,  Cj.b-I </t>
  </si>
  <si>
    <t>Cena netto  Cj.b-II</t>
  </si>
  <si>
    <t>Wartość zamówienia netto na dwa lata</t>
  </si>
  <si>
    <t>szczytowa</t>
  </si>
  <si>
    <t>poza szczytowa</t>
  </si>
  <si>
    <t>1.</t>
  </si>
  <si>
    <t>Gmina Sośno</t>
  </si>
  <si>
    <t>Sośno 89-412</t>
  </si>
  <si>
    <t>ul. Nowa 1</t>
  </si>
  <si>
    <t>2.</t>
  </si>
  <si>
    <t>Zakład Gospodarki Komunalnej w Sośnie</t>
  </si>
  <si>
    <t>ul. Nowa 9</t>
  </si>
  <si>
    <t>3.</t>
  </si>
  <si>
    <t>Gminny Dom Kultury w Sośnie</t>
  </si>
  <si>
    <t>Al. Jana Pawła II 1</t>
  </si>
  <si>
    <t>4.</t>
  </si>
  <si>
    <t>Gminna Biblioteka Publiczna w Sośnie</t>
  </si>
  <si>
    <t>Al. Jana Pawła II 2</t>
  </si>
  <si>
    <t>5.</t>
  </si>
  <si>
    <t>Gminny Ośrodek Pomocy Społecznej w Sośnie</t>
  </si>
  <si>
    <t>ul. Parkowa 4</t>
  </si>
  <si>
    <t>6.</t>
  </si>
  <si>
    <t>Samorządowe Przedszkole w Sośnie</t>
  </si>
  <si>
    <t>7.</t>
  </si>
  <si>
    <t>Szkoła Podstawowa w Przepałkowie</t>
  </si>
  <si>
    <t>Przepałkowo 7</t>
  </si>
  <si>
    <t>8.</t>
  </si>
  <si>
    <t>Szkoła Podstawowa w Sośnie</t>
  </si>
  <si>
    <t>ul. Kamińskiego 1</t>
  </si>
  <si>
    <t>9.</t>
  </si>
  <si>
    <t>Szkoła Podstawowa w Wąwelnie</t>
  </si>
  <si>
    <t>Wąwelno 89-413</t>
  </si>
  <si>
    <t>ul. Szkolna 1</t>
  </si>
  <si>
    <t>RAZEM</t>
  </si>
  <si>
    <t>Wypełnić zielone pole</t>
  </si>
  <si>
    <r>
      <t xml:space="preserve"> </t>
    </r>
    <r>
      <rPr>
        <sz val="12"/>
        <color rgb="FF000000"/>
        <rFont val="Times New Roman"/>
        <family val="1"/>
        <charset val="238"/>
      </rPr>
      <t xml:space="preserve">........................................... </t>
    </r>
  </si>
  <si>
    <t>.....................................................................................</t>
  </si>
  <si>
    <t>(miejscowość i data)</t>
  </si>
  <si>
    <t>(podpis osób(-y) uprawnionej do składania oświadczenia woli w imieniu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</si>
</sst>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/>
  </cellStyleXfs>
  <cellXfs count="23">
    <xf numFmtId="0" fontId="0" fillId="0" borderId="0" xfId="0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3" xfId="1" applyFont="1" applyFill="1" applyBorder="1" applyAlignment="1">
      <alignment horizontal="center" vertical="center" wrapText="1"/>
    </xf>
    <xf numFmtId="164" fontId="1" fillId="0" borderId="4" xfId="1" applyFont="1" applyFill="1" applyBorder="1" applyAlignment="1">
      <alignment horizontal="center" vertical="center" wrapText="1"/>
    </xf>
    <xf numFmtId="164" fontId="1" fillId="0" borderId="2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3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Urz&#261;d/Pr&#261;d/2018/Kopia%20Liczniki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5"/>
      <sheetName val="Załącznik nr 6"/>
      <sheetName val="Gmina"/>
      <sheetName val="ZGK"/>
      <sheetName val="GDK"/>
      <sheetName val="GBP"/>
      <sheetName val="GOPS"/>
      <sheetName val="PS_S"/>
      <sheetName val="SP_P"/>
      <sheetName val="SP_S"/>
      <sheetName val="SP_W"/>
    </sheetNames>
    <sheetDataSet>
      <sheetData sheetId="0"/>
      <sheetData sheetId="1"/>
      <sheetData sheetId="2">
        <row r="58">
          <cell r="A58">
            <v>56</v>
          </cell>
          <cell r="F58" t="str">
            <v>od 2017-01-01 do 2017-12-31</v>
          </cell>
        </row>
        <row r="59">
          <cell r="G59">
            <v>14.489499999999992</v>
          </cell>
          <cell r="H59">
            <v>21.289500000000007</v>
          </cell>
        </row>
      </sheetData>
      <sheetData sheetId="3">
        <row r="20">
          <cell r="A20">
            <v>18</v>
          </cell>
          <cell r="F20" t="str">
            <v>od 2017-01-01 do 2017-12-31</v>
          </cell>
        </row>
        <row r="21">
          <cell r="G21">
            <v>32.428999999999995</v>
          </cell>
          <cell r="H21">
            <v>3.7149999999999999</v>
          </cell>
        </row>
      </sheetData>
      <sheetData sheetId="4">
        <row r="2">
          <cell r="A2">
            <v>1</v>
          </cell>
          <cell r="F2" t="str">
            <v>od 2017-01-01 do 2017-12-31</v>
          </cell>
        </row>
        <row r="3">
          <cell r="G3">
            <v>1.2</v>
          </cell>
        </row>
      </sheetData>
      <sheetData sheetId="5">
        <row r="3">
          <cell r="A3">
            <v>2</v>
          </cell>
          <cell r="F3" t="str">
            <v xml:space="preserve">od 2016-03-01     do 2018-12-31                           </v>
          </cell>
        </row>
        <row r="4">
          <cell r="G4">
            <v>0.4</v>
          </cell>
        </row>
      </sheetData>
      <sheetData sheetId="6">
        <row r="2">
          <cell r="A2">
            <v>1</v>
          </cell>
          <cell r="F2" t="str">
            <v>od 2017-01-01 do 2017-12-31</v>
          </cell>
        </row>
        <row r="3">
          <cell r="G3">
            <v>1.3</v>
          </cell>
        </row>
      </sheetData>
      <sheetData sheetId="7">
        <row r="2">
          <cell r="A2">
            <v>1</v>
          </cell>
          <cell r="F2" t="str">
            <v>od 2017-01-01 do 2017-12-31</v>
          </cell>
        </row>
        <row r="3">
          <cell r="G3">
            <v>0.76200000000000001</v>
          </cell>
        </row>
      </sheetData>
      <sheetData sheetId="8">
        <row r="3">
          <cell r="A3">
            <v>2</v>
          </cell>
          <cell r="F3" t="str">
            <v>od 2017-01-01 do 2017-12-31</v>
          </cell>
        </row>
        <row r="4">
          <cell r="G4">
            <v>0.86199999999999999</v>
          </cell>
        </row>
      </sheetData>
      <sheetData sheetId="9">
        <row r="2">
          <cell r="A2">
            <v>1</v>
          </cell>
          <cell r="F2" t="str">
            <v>od 2017-01-01 do 2017-12-31</v>
          </cell>
          <cell r="G2">
            <v>2.5710000000000002</v>
          </cell>
        </row>
      </sheetData>
      <sheetData sheetId="10">
        <row r="4">
          <cell r="A4">
            <v>3</v>
          </cell>
          <cell r="F4" t="str">
            <v>od 2017-01-01 do 2017-12-31</v>
          </cell>
        </row>
        <row r="5">
          <cell r="G5">
            <v>3.0959999999999996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B8" sqref="B8"/>
    </sheetView>
  </sheetViews>
  <sheetFormatPr defaultRowHeight="15" x14ac:dyDescent="0.25"/>
  <cols>
    <col min="1" max="1" width="3.85546875" customWidth="1"/>
    <col min="2" max="2" width="17.140625" customWidth="1"/>
    <col min="3" max="3" width="11.85546875" customWidth="1"/>
    <col min="4" max="4" width="11.7109375" customWidth="1"/>
    <col min="5" max="5" width="8.140625" customWidth="1"/>
    <col min="6" max="6" width="13.28515625" customWidth="1"/>
    <col min="7" max="8" width="8.42578125" customWidth="1"/>
    <col min="9" max="12" width="7.5703125" customWidth="1"/>
    <col min="13" max="14" width="8.5703125" customWidth="1"/>
    <col min="15" max="15" width="10.7109375" customWidth="1"/>
    <col min="16" max="16" width="10.28515625" customWidth="1"/>
  </cols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42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63.75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8" t="s">
        <v>9</v>
      </c>
      <c r="J3" s="9"/>
      <c r="K3" s="10" t="s">
        <v>10</v>
      </c>
      <c r="L3" s="10" t="s">
        <v>11</v>
      </c>
      <c r="M3" s="8" t="s">
        <v>12</v>
      </c>
      <c r="N3" s="9"/>
    </row>
    <row r="4" spans="1:14" ht="34.5" thickBot="1" x14ac:dyDescent="0.3">
      <c r="A4" s="5"/>
      <c r="B4" s="5"/>
      <c r="C4" s="5"/>
      <c r="D4" s="5"/>
      <c r="E4" s="5"/>
      <c r="F4" s="5"/>
      <c r="G4" s="11" t="s">
        <v>13</v>
      </c>
      <c r="H4" s="11" t="s">
        <v>14</v>
      </c>
      <c r="I4" s="11" t="s">
        <v>13</v>
      </c>
      <c r="J4" s="11" t="s">
        <v>14</v>
      </c>
      <c r="K4" s="11" t="s">
        <v>13</v>
      </c>
      <c r="L4" s="11" t="s">
        <v>14</v>
      </c>
      <c r="M4" s="11" t="s">
        <v>13</v>
      </c>
      <c r="N4" s="11" t="s">
        <v>14</v>
      </c>
    </row>
    <row r="5" spans="1:14" s="17" customFormat="1" ht="25.5" x14ac:dyDescent="0.25">
      <c r="A5" s="12" t="s">
        <v>15</v>
      </c>
      <c r="B5" s="13" t="s">
        <v>16</v>
      </c>
      <c r="C5" s="13" t="s">
        <v>17</v>
      </c>
      <c r="D5" s="13" t="s">
        <v>18</v>
      </c>
      <c r="E5" s="12">
        <f>[1]Gmina!A58</f>
        <v>56</v>
      </c>
      <c r="F5" s="13" t="str">
        <f>[1]Gmina!F58</f>
        <v>od 2017-01-01 do 2017-12-31</v>
      </c>
      <c r="G5" s="14">
        <f>[1]Gmina!G59</f>
        <v>14.489499999999992</v>
      </c>
      <c r="H5" s="14">
        <f>[1]Gmina!H59</f>
        <v>21.289500000000007</v>
      </c>
      <c r="I5" s="14">
        <f>G5*12</f>
        <v>173.87399999999991</v>
      </c>
      <c r="J5" s="14">
        <f>+H5*12</f>
        <v>255.4740000000001</v>
      </c>
      <c r="K5" s="15"/>
      <c r="L5" s="15"/>
      <c r="M5" s="16">
        <f>ROUND(I5*K5*2,2)</f>
        <v>0</v>
      </c>
      <c r="N5" s="16">
        <f>ROUND(J5*L5*2,2)</f>
        <v>0</v>
      </c>
    </row>
    <row r="6" spans="1:14" s="17" customFormat="1" ht="38.25" x14ac:dyDescent="0.25">
      <c r="A6" s="12" t="s">
        <v>19</v>
      </c>
      <c r="B6" s="13" t="s">
        <v>20</v>
      </c>
      <c r="C6" s="13" t="s">
        <v>17</v>
      </c>
      <c r="D6" s="13" t="s">
        <v>21</v>
      </c>
      <c r="E6" s="12">
        <f>[1]ZGK!A20</f>
        <v>18</v>
      </c>
      <c r="F6" s="13" t="str">
        <f>[1]ZGK!F20</f>
        <v>od 2017-01-01 do 2017-12-31</v>
      </c>
      <c r="G6" s="14">
        <f>[1]ZGK!G21</f>
        <v>32.428999999999995</v>
      </c>
      <c r="H6" s="14">
        <f>[1]ZGK!H21</f>
        <v>3.7149999999999999</v>
      </c>
      <c r="I6" s="14">
        <f t="shared" ref="I6:I13" si="0">G6*12</f>
        <v>389.14799999999991</v>
      </c>
      <c r="J6" s="14">
        <f t="shared" ref="J6:J13" si="1">+H6*12</f>
        <v>44.58</v>
      </c>
      <c r="K6" s="15"/>
      <c r="L6" s="15"/>
      <c r="M6" s="16">
        <f t="shared" ref="M6:N13" si="2">ROUND(I6*K6*2,2)</f>
        <v>0</v>
      </c>
      <c r="N6" s="16">
        <f t="shared" si="2"/>
        <v>0</v>
      </c>
    </row>
    <row r="7" spans="1:14" s="17" customFormat="1" ht="25.5" x14ac:dyDescent="0.25">
      <c r="A7" s="12" t="s">
        <v>22</v>
      </c>
      <c r="B7" s="13" t="s">
        <v>23</v>
      </c>
      <c r="C7" s="13" t="s">
        <v>17</v>
      </c>
      <c r="D7" s="13" t="s">
        <v>24</v>
      </c>
      <c r="E7" s="12">
        <f>[1]GDK!A2</f>
        <v>1</v>
      </c>
      <c r="F7" s="13" t="str">
        <f>[1]GDK!F2</f>
        <v>od 2017-01-01 do 2017-12-31</v>
      </c>
      <c r="G7" s="14">
        <f>[1]GDK!G3</f>
        <v>1.2</v>
      </c>
      <c r="H7" s="14"/>
      <c r="I7" s="14">
        <f t="shared" si="0"/>
        <v>14.399999999999999</v>
      </c>
      <c r="J7" s="14">
        <f t="shared" si="1"/>
        <v>0</v>
      </c>
      <c r="K7" s="15"/>
      <c r="L7" s="15"/>
      <c r="M7" s="16">
        <f t="shared" si="2"/>
        <v>0</v>
      </c>
      <c r="N7" s="16">
        <f t="shared" si="2"/>
        <v>0</v>
      </c>
    </row>
    <row r="8" spans="1:14" s="17" customFormat="1" ht="25.5" x14ac:dyDescent="0.25">
      <c r="A8" s="12" t="s">
        <v>25</v>
      </c>
      <c r="B8" s="13" t="s">
        <v>26</v>
      </c>
      <c r="C8" s="13" t="s">
        <v>17</v>
      </c>
      <c r="D8" s="13" t="s">
        <v>27</v>
      </c>
      <c r="E8" s="12">
        <f>[1]GBP!A3</f>
        <v>2</v>
      </c>
      <c r="F8" s="13" t="str">
        <f>[1]GBP!F3</f>
        <v xml:space="preserve">od 2016-03-01     do 2018-12-31                           </v>
      </c>
      <c r="G8" s="14">
        <f>[1]GBP!G4</f>
        <v>0.4</v>
      </c>
      <c r="H8" s="14"/>
      <c r="I8" s="14">
        <f t="shared" si="0"/>
        <v>4.8000000000000007</v>
      </c>
      <c r="J8" s="14">
        <f t="shared" si="1"/>
        <v>0</v>
      </c>
      <c r="K8" s="15"/>
      <c r="L8" s="15"/>
      <c r="M8" s="16">
        <f t="shared" si="2"/>
        <v>0</v>
      </c>
      <c r="N8" s="16">
        <f t="shared" si="2"/>
        <v>0</v>
      </c>
    </row>
    <row r="9" spans="1:14" s="17" customFormat="1" ht="38.25" x14ac:dyDescent="0.25">
      <c r="A9" s="12" t="s">
        <v>28</v>
      </c>
      <c r="B9" s="13" t="s">
        <v>29</v>
      </c>
      <c r="C9" s="13" t="s">
        <v>17</v>
      </c>
      <c r="D9" s="13" t="s">
        <v>30</v>
      </c>
      <c r="E9" s="12">
        <f>[1]GOPS!A2</f>
        <v>1</v>
      </c>
      <c r="F9" s="13" t="str">
        <f>[1]GOPS!F2</f>
        <v>od 2017-01-01 do 2017-12-31</v>
      </c>
      <c r="G9" s="14">
        <f>[1]GOPS!G3</f>
        <v>1.3</v>
      </c>
      <c r="H9" s="14"/>
      <c r="I9" s="14">
        <f t="shared" si="0"/>
        <v>15.600000000000001</v>
      </c>
      <c r="J9" s="14">
        <f t="shared" si="1"/>
        <v>0</v>
      </c>
      <c r="K9" s="15"/>
      <c r="L9" s="15"/>
      <c r="M9" s="16">
        <f t="shared" si="2"/>
        <v>0</v>
      </c>
      <c r="N9" s="16">
        <f t="shared" si="2"/>
        <v>0</v>
      </c>
    </row>
    <row r="10" spans="1:14" s="17" customFormat="1" ht="38.25" x14ac:dyDescent="0.25">
      <c r="A10" s="12" t="s">
        <v>31</v>
      </c>
      <c r="B10" s="13" t="s">
        <v>32</v>
      </c>
      <c r="C10" s="13" t="s">
        <v>17</v>
      </c>
      <c r="D10" s="13" t="s">
        <v>30</v>
      </c>
      <c r="E10" s="12">
        <f>[1]PS_S!A2</f>
        <v>1</v>
      </c>
      <c r="F10" s="13" t="str">
        <f>[1]PS_S!F2</f>
        <v>od 2017-01-01 do 2017-12-31</v>
      </c>
      <c r="G10" s="14">
        <f>[1]PS_S!G3</f>
        <v>0.76200000000000001</v>
      </c>
      <c r="H10" s="14"/>
      <c r="I10" s="14">
        <f t="shared" si="0"/>
        <v>9.1440000000000001</v>
      </c>
      <c r="J10" s="14">
        <f t="shared" si="1"/>
        <v>0</v>
      </c>
      <c r="K10" s="15"/>
      <c r="L10" s="15"/>
      <c r="M10" s="16">
        <f t="shared" si="2"/>
        <v>0</v>
      </c>
      <c r="N10" s="16">
        <f t="shared" si="2"/>
        <v>0</v>
      </c>
    </row>
    <row r="11" spans="1:14" s="17" customFormat="1" ht="25.5" x14ac:dyDescent="0.25">
      <c r="A11" s="12" t="s">
        <v>33</v>
      </c>
      <c r="B11" s="13" t="s">
        <v>34</v>
      </c>
      <c r="C11" s="13" t="s">
        <v>17</v>
      </c>
      <c r="D11" s="13" t="s">
        <v>35</v>
      </c>
      <c r="E11" s="12">
        <f>[1]SP_P!A3</f>
        <v>2</v>
      </c>
      <c r="F11" s="13" t="str">
        <f>[1]SP_P!F3</f>
        <v>od 2017-01-01 do 2017-12-31</v>
      </c>
      <c r="G11" s="14">
        <f>[1]SP_P!G4</f>
        <v>0.86199999999999999</v>
      </c>
      <c r="H11" s="14"/>
      <c r="I11" s="14">
        <f t="shared" si="0"/>
        <v>10.343999999999999</v>
      </c>
      <c r="J11" s="14">
        <f t="shared" si="1"/>
        <v>0</v>
      </c>
      <c r="K11" s="15"/>
      <c r="L11" s="15"/>
      <c r="M11" s="16">
        <f t="shared" si="2"/>
        <v>0</v>
      </c>
      <c r="N11" s="16">
        <f t="shared" si="2"/>
        <v>0</v>
      </c>
    </row>
    <row r="12" spans="1:14" s="17" customFormat="1" ht="38.25" x14ac:dyDescent="0.25">
      <c r="A12" s="12" t="s">
        <v>36</v>
      </c>
      <c r="B12" s="13" t="s">
        <v>37</v>
      </c>
      <c r="C12" s="13" t="s">
        <v>17</v>
      </c>
      <c r="D12" s="13" t="s">
        <v>38</v>
      </c>
      <c r="E12" s="12">
        <f>[1]SP_S!A2</f>
        <v>1</v>
      </c>
      <c r="F12" s="13" t="str">
        <f>[1]SP_S!F2</f>
        <v>od 2017-01-01 do 2017-12-31</v>
      </c>
      <c r="G12" s="14">
        <f>[1]SP_S!G2</f>
        <v>2.5710000000000002</v>
      </c>
      <c r="H12" s="14"/>
      <c r="I12" s="14">
        <f t="shared" si="0"/>
        <v>30.852000000000004</v>
      </c>
      <c r="J12" s="14">
        <f t="shared" si="1"/>
        <v>0</v>
      </c>
      <c r="K12" s="15"/>
      <c r="L12" s="15"/>
      <c r="M12" s="16">
        <f t="shared" si="2"/>
        <v>0</v>
      </c>
      <c r="N12" s="16">
        <f t="shared" si="2"/>
        <v>0</v>
      </c>
    </row>
    <row r="13" spans="1:14" s="17" customFormat="1" ht="25.5" x14ac:dyDescent="0.25">
      <c r="A13" s="12" t="s">
        <v>39</v>
      </c>
      <c r="B13" s="13" t="s">
        <v>40</v>
      </c>
      <c r="C13" s="13" t="s">
        <v>41</v>
      </c>
      <c r="D13" s="13" t="s">
        <v>42</v>
      </c>
      <c r="E13" s="12">
        <f>[1]SP_W!A4</f>
        <v>3</v>
      </c>
      <c r="F13" s="13" t="str">
        <f>[1]SP_W!F4</f>
        <v>od 2017-01-01 do 2017-12-31</v>
      </c>
      <c r="G13" s="14">
        <f>[1]SP_W!G5</f>
        <v>3.0959999999999996</v>
      </c>
      <c r="H13" s="14"/>
      <c r="I13" s="14">
        <f t="shared" si="0"/>
        <v>37.151999999999994</v>
      </c>
      <c r="J13" s="14">
        <f t="shared" si="1"/>
        <v>0</v>
      </c>
      <c r="K13" s="15"/>
      <c r="L13" s="15"/>
      <c r="M13" s="16">
        <f t="shared" si="2"/>
        <v>0</v>
      </c>
      <c r="N13" s="16">
        <f t="shared" si="2"/>
        <v>0</v>
      </c>
    </row>
    <row r="14" spans="1:14" x14ac:dyDescent="0.25">
      <c r="F14" t="s">
        <v>43</v>
      </c>
      <c r="G14" s="14">
        <f>SUM(G5:G13)</f>
        <v>57.109499999999983</v>
      </c>
      <c r="H14" s="14">
        <f t="shared" ref="H14:N14" si="3">SUM(H5:H13)</f>
        <v>25.004500000000007</v>
      </c>
      <c r="I14" s="14">
        <f t="shared" si="3"/>
        <v>685.31399999999985</v>
      </c>
      <c r="J14" s="14">
        <f t="shared" si="3"/>
        <v>300.05400000000009</v>
      </c>
      <c r="K14" s="14"/>
      <c r="L14" s="14"/>
      <c r="M14" s="16">
        <f t="shared" si="3"/>
        <v>0</v>
      </c>
      <c r="N14" s="16">
        <f t="shared" si="3"/>
        <v>0</v>
      </c>
    </row>
    <row r="15" spans="1:14" x14ac:dyDescent="0.25">
      <c r="B15" s="18" t="s">
        <v>44</v>
      </c>
      <c r="I15" s="19"/>
      <c r="J15" s="19"/>
      <c r="K15" s="19"/>
      <c r="L15" s="19"/>
    </row>
    <row r="16" spans="1:14" ht="15.75" x14ac:dyDescent="0.25">
      <c r="C16" s="20" t="s">
        <v>45</v>
      </c>
      <c r="G16" s="21" t="s">
        <v>46</v>
      </c>
    </row>
    <row r="17" spans="3:6" x14ac:dyDescent="0.25">
      <c r="C17" s="22" t="s">
        <v>47</v>
      </c>
      <c r="F17" s="22" t="s">
        <v>48</v>
      </c>
    </row>
  </sheetData>
  <mergeCells count="5">
    <mergeCell ref="A1:N1"/>
    <mergeCell ref="A2:N2"/>
    <mergeCell ref="G3:H3"/>
    <mergeCell ref="I3:J3"/>
    <mergeCell ref="M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Ostrowski</dc:creator>
  <cp:lastModifiedBy>Adam Ostrowski</cp:lastModifiedBy>
  <dcterms:created xsi:type="dcterms:W3CDTF">2017-11-16T10:47:24Z</dcterms:created>
  <dcterms:modified xsi:type="dcterms:W3CDTF">2017-11-16T10:47:50Z</dcterms:modified>
</cp:coreProperties>
</file>